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<sst xmlns="http://schemas.openxmlformats.org/spreadsheetml/2006/main" count="136" uniqueCount="98">
  <si>
    <t>Normanby Road</t>
  </si>
  <si>
    <t>A1077 Orbital Road</t>
  </si>
  <si>
    <t>Keadby Bridge</t>
  </si>
  <si>
    <t>Oswald Road</t>
  </si>
  <si>
    <t>Ashby Road</t>
  </si>
  <si>
    <t>Wrawby Road</t>
  </si>
  <si>
    <t>St Crispins Close</t>
  </si>
  <si>
    <r>
      <t>ug/m</t>
    </r>
    <r>
      <rPr>
        <vertAlign val="superscript"/>
        <sz val="10"/>
        <rFont val="Arial"/>
        <family val="2"/>
      </rPr>
      <t>3</t>
    </r>
  </si>
  <si>
    <r>
      <t>ug/m</t>
    </r>
    <r>
      <rPr>
        <vertAlign val="superscript"/>
        <sz val="10"/>
        <rFont val="Arial"/>
        <family val="2"/>
      </rPr>
      <t>3</t>
    </r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</si>
  <si>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</si>
  <si>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</si>
  <si>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</si>
  <si>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</si>
  <si>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</si>
  <si>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</si>
  <si>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</si>
  <si>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</si>
  <si>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</si>
  <si>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</si>
  <si>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</si>
  <si>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</si>
  <si>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</t>
  </si>
  <si>
    <t>Objective Limit</t>
  </si>
  <si>
    <t>Total Adjusted</t>
  </si>
  <si>
    <t>Close to objective (36 or above)</t>
  </si>
  <si>
    <t>At or exceeds objective</t>
  </si>
  <si>
    <t>Below objective</t>
  </si>
  <si>
    <t>Start</t>
  </si>
  <si>
    <t>Finish</t>
  </si>
  <si>
    <t>Bold different to national schedule</t>
  </si>
  <si>
    <t>Lloyds Avenue/Glover Road</t>
  </si>
  <si>
    <t>Doncaster Road Hilton Avenue</t>
  </si>
  <si>
    <t>Scotter Road (North side of roundabout)</t>
  </si>
  <si>
    <t>Old Brumby/East Common Lane/Queensway Slip Rd</t>
  </si>
  <si>
    <t>Chancel Road / Bottesford Lane</t>
  </si>
  <si>
    <t>Ashby High Street / Grange Lane South</t>
  </si>
  <si>
    <t>Lakeside Parkway (Towards partisol)</t>
  </si>
  <si>
    <t>Junction Brigg Road/A18</t>
  </si>
  <si>
    <t>Front of Ashby Lodge Pub.</t>
  </si>
  <si>
    <t>South Ferriby Main Road.</t>
  </si>
  <si>
    <t>Rowland Road AQ station</t>
  </si>
  <si>
    <t>Station Road (Brigg Road, Nettos)</t>
  </si>
  <si>
    <t xml:space="preserve">Frodingham Road </t>
  </si>
  <si>
    <t>Epworth Belton Road junction</t>
  </si>
  <si>
    <t>Doncaster Road Royal Hotel</t>
  </si>
  <si>
    <t xml:space="preserve">Britannia Corner </t>
  </si>
  <si>
    <t>Jct A18/Ashby Road</t>
  </si>
  <si>
    <t>Ashby Road (Brumby Street)</t>
  </si>
  <si>
    <t>Dudley Road/Queensway</t>
  </si>
  <si>
    <t xml:space="preserve">Barnard Avenue Brigg </t>
  </si>
  <si>
    <t>Holydyke Barton</t>
  </si>
  <si>
    <t>Humber Road, LP 695</t>
  </si>
  <si>
    <t>Humber Road, Chip shop</t>
  </si>
  <si>
    <t xml:space="preserve">Ashby Rd / Burringham Rd </t>
  </si>
  <si>
    <t>Bias Adjustment Factor</t>
  </si>
  <si>
    <t>Bias adjustment factor to be either taken from Rowland Rd, Gallagher or Kingsway co-location studies, need to have good data capture and good CV.</t>
  </si>
  <si>
    <t>If not take national factor.</t>
  </si>
  <si>
    <t>Dates</t>
  </si>
  <si>
    <t>Month</t>
  </si>
  <si>
    <t>Killingholme 4</t>
  </si>
  <si>
    <t>Killingholme 5</t>
  </si>
  <si>
    <t xml:space="preserve">Killingholme 6 </t>
  </si>
  <si>
    <t>Kirmington Vale</t>
  </si>
  <si>
    <t>X515153 Y416204</t>
  </si>
  <si>
    <t>X489394 Y411927</t>
  </si>
  <si>
    <t>X486618 Y412252</t>
  </si>
  <si>
    <t>X478058 Y403917</t>
  </si>
  <si>
    <t>X483642 Y410643</t>
  </si>
  <si>
    <t>X488547 Y411249</t>
  </si>
  <si>
    <t>X489777 Y409702</t>
  </si>
  <si>
    <t>X488490 Y409963</t>
  </si>
  <si>
    <t>X489242 Y408695</t>
  </si>
  <si>
    <t>X489735 Y407880</t>
  </si>
  <si>
    <t>X490642 Y408632</t>
  </si>
  <si>
    <t>X500430 Y407270</t>
  </si>
  <si>
    <t>X514645 Y417363</t>
  </si>
  <si>
    <t>X497833 Y421043</t>
  </si>
  <si>
    <t>X489099 Y411723</t>
  </si>
  <si>
    <t>X486928 Y411156</t>
  </si>
  <si>
    <t>X487239 Y411259</t>
  </si>
  <si>
    <t>X489190 Y411285</t>
  </si>
  <si>
    <t>X489209 Y411118</t>
  </si>
  <si>
    <t>X849247 Y410355</t>
  </si>
  <si>
    <t>X489172 Y409926</t>
  </si>
  <si>
    <t>X489112 Y409463</t>
  </si>
  <si>
    <t>X491628 Y408658</t>
  </si>
  <si>
    <t>X491737 Y408378</t>
  </si>
  <si>
    <t>X491838 Y408641</t>
  </si>
  <si>
    <t>X491859 Y408645</t>
  </si>
  <si>
    <t>X499975 Y407421</t>
  </si>
  <si>
    <t>X515452 Y416107</t>
  </si>
  <si>
    <t>X515279 Y416085</t>
  </si>
  <si>
    <t>X503048 Y421907</t>
  </si>
  <si>
    <t>X490316 Y410837</t>
  </si>
  <si>
    <t>X490080 Y411258</t>
  </si>
  <si>
    <t>X514573 Y415901</t>
  </si>
  <si>
    <t>X514827 Y415982</t>
  </si>
  <si>
    <t>X508974 Y410543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</si>
</sst>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vertAlign val="superscript"/>
      <sz val="10"/>
      <name val="Arial"/>
      <family val="2"/>
    </font>
    <font>
      <sz val="9"/>
      <color indexed="8"/>
      <name val="Verdana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33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11" xfId="0" applyBorder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 horizontal="left"/>
    </xf>
    <xf numFmtId="15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15" fontId="0" fillId="0" borderId="0" xfId="0" applyNumberForma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left"/>
    </xf>
    <xf numFmtId="15" fontId="0" fillId="0" borderId="0" xfId="0" applyNumberFormat="1" applyBorder="1" applyAlignment="1">
      <alignment horizontal="left"/>
    </xf>
    <xf numFmtId="1" fontId="0" fillId="0" borderId="10" xfId="0" applyNumberFormat="1" applyFill="1" applyBorder="1" applyAlignment="1">
      <alignment horizontal="center"/>
    </xf>
    <xf numFmtId="14" fontId="2" fillId="0" borderId="16" xfId="0" applyNumberFormat="1" applyFont="1" applyBorder="1" applyAlignment="1">
      <alignment horizontal="center" wrapText="1"/>
    </xf>
    <xf numFmtId="14" fontId="2" fillId="0" borderId="17" xfId="0" applyNumberFormat="1" applyFont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 quotePrefix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4" fontId="2" fillId="0" borderId="18" xfId="0" applyNumberFormat="1" applyFont="1" applyBorder="1" applyAlignment="1">
      <alignment horizontal="center" wrapText="1"/>
    </xf>
    <xf numFmtId="1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2" xfId="0" applyNumberFormat="1" applyBorder="1" applyAlignment="1" quotePrefix="1">
      <alignment horizontal="center"/>
    </xf>
    <xf numFmtId="1" fontId="0" fillId="0" borderId="22" xfId="0" applyNumberFormat="1" applyFill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4" xfId="0" applyNumberFormat="1" applyBorder="1" applyAlignment="1" quotePrefix="1">
      <alignment horizontal="center"/>
    </xf>
    <xf numFmtId="1" fontId="0" fillId="0" borderId="24" xfId="0" applyNumberFormat="1" applyFill="1" applyBorder="1" applyAlignment="1">
      <alignment horizontal="center"/>
    </xf>
    <xf numFmtId="1" fontId="0" fillId="0" borderId="21" xfId="0" applyNumberFormat="1" applyBorder="1" applyAlignment="1" quotePrefix="1">
      <alignment horizontal="center"/>
    </xf>
    <xf numFmtId="1" fontId="0" fillId="0" borderId="24" xfId="0" applyNumberFormat="1" applyFill="1" applyBorder="1" applyAlignment="1" quotePrefix="1">
      <alignment horizontal="center"/>
    </xf>
    <xf numFmtId="1" fontId="0" fillId="0" borderId="23" xfId="0" applyNumberFormat="1" applyBorder="1" applyAlignment="1" quotePrefix="1">
      <alignment horizontal="center"/>
    </xf>
    <xf numFmtId="1" fontId="0" fillId="0" borderId="21" xfId="0" applyNumberFormat="1" applyFill="1" applyBorder="1" applyAlignment="1">
      <alignment horizontal="center"/>
    </xf>
    <xf numFmtId="1" fontId="0" fillId="0" borderId="21" xfId="0" applyNumberFormat="1" applyFill="1" applyBorder="1" applyAlignment="1" quotePrefix="1">
      <alignment horizontal="center"/>
    </xf>
    <xf numFmtId="1" fontId="0" fillId="0" borderId="22" xfId="0" applyNumberFormat="1" applyFill="1" applyBorder="1" applyAlignment="1" quotePrefix="1">
      <alignment horizontal="center"/>
    </xf>
    <xf numFmtId="1" fontId="0" fillId="0" borderId="23" xfId="0" applyNumberFormat="1" applyFont="1" applyBorder="1" applyAlignment="1">
      <alignment horizontal="center"/>
    </xf>
    <xf numFmtId="1" fontId="0" fillId="0" borderId="24" xfId="0" applyNumberFormat="1" applyFont="1" applyFill="1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1" fontId="0" fillId="0" borderId="29" xfId="0" applyNumberFormat="1" applyBorder="1" applyAlignment="1" quotePrefix="1">
      <alignment horizontal="center"/>
    </xf>
    <xf numFmtId="1" fontId="0" fillId="0" borderId="30" xfId="0" applyNumberFormat="1" applyBorder="1" applyAlignment="1" quotePrefix="1">
      <alignment horizontal="center"/>
    </xf>
    <xf numFmtId="1" fontId="0" fillId="0" borderId="3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29" xfId="0" applyNumberFormat="1" applyFill="1" applyBorder="1" applyAlignment="1">
      <alignment horizontal="center"/>
    </xf>
    <xf numFmtId="1" fontId="0" fillId="0" borderId="30" xfId="0" applyNumberFormat="1" applyFont="1" applyBorder="1" applyAlignment="1">
      <alignment horizontal="center"/>
    </xf>
    <xf numFmtId="1" fontId="0" fillId="0" borderId="28" xfId="0" applyNumberFormat="1" applyFill="1" applyBorder="1" applyAlignment="1">
      <alignment horizontal="center"/>
    </xf>
    <xf numFmtId="1" fontId="0" fillId="0" borderId="20" xfId="0" applyNumberForma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0" fontId="0" fillId="0" borderId="2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0" fillId="0" borderId="13" xfId="0" applyNumberFormat="1" applyBorder="1" applyAlignment="1" quotePrefix="1">
      <alignment horizontal="center"/>
    </xf>
    <xf numFmtId="1" fontId="0" fillId="0" borderId="12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1" fontId="0" fillId="0" borderId="14" xfId="0" applyNumberFormat="1" applyBorder="1" applyAlignment="1" quotePrefix="1">
      <alignment horizontal="center"/>
    </xf>
    <xf numFmtId="1" fontId="0" fillId="0" borderId="31" xfId="0" applyNumberFormat="1" applyBorder="1" applyAlignment="1" quotePrefix="1">
      <alignment horizontal="center"/>
    </xf>
    <xf numFmtId="1" fontId="0" fillId="0" borderId="32" xfId="0" applyNumberFormat="1" applyBorder="1" applyAlignment="1">
      <alignment horizontal="center"/>
    </xf>
    <xf numFmtId="0" fontId="0" fillId="0" borderId="24" xfId="0" applyBorder="1" applyAlignment="1">
      <alignment/>
    </xf>
    <xf numFmtId="1" fontId="0" fillId="0" borderId="26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31" xfId="0" applyNumberFormat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wrapText="1"/>
    </xf>
    <xf numFmtId="0" fontId="0" fillId="0" borderId="33" xfId="0" applyFont="1" applyBorder="1" applyAlignment="1">
      <alignment horizontal="center" vertical="center" wrapText="1"/>
    </xf>
    <xf numFmtId="1" fontId="0" fillId="35" borderId="19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indexed="45"/>
        </patternFill>
      </fill>
    </dxf>
    <dxf>
      <font>
        <color auto="1"/>
      </font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60"/>
  <sheetViews>
    <sheetView tabSelected="1" zoomScalePageLayoutView="0" workbookViewId="0" topLeftCell="A1">
      <selection activeCell="T41" sqref="T41"/>
    </sheetView>
  </sheetViews>
  <sheetFormatPr defaultColWidth="9.140625" defaultRowHeight="12.75"/>
  <cols>
    <col min="1" max="1" width="15.140625" style="0" customWidth="1"/>
    <col min="2" max="2" width="15.57421875" style="0" customWidth="1"/>
    <col min="3" max="3" width="19.8515625" style="0" customWidth="1"/>
    <col min="4" max="40" width="13.140625" style="0" customWidth="1"/>
  </cols>
  <sheetData>
    <row r="1" spans="3:28" ht="13.5" thickBo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3"/>
      <c r="S1" s="2"/>
      <c r="T1" s="2"/>
      <c r="U1" s="19"/>
      <c r="V1" s="2"/>
      <c r="W1" s="2"/>
      <c r="X1" s="2"/>
      <c r="Y1" s="2"/>
      <c r="Z1" s="2"/>
      <c r="AA1" s="2"/>
      <c r="AB1" s="1"/>
    </row>
    <row r="2" spans="1:40" s="3" customFormat="1" ht="37.5" customHeight="1" thickBot="1">
      <c r="A2" s="20"/>
      <c r="B2" s="20"/>
      <c r="C2" s="21"/>
      <c r="D2" s="64" t="s">
        <v>42</v>
      </c>
      <c r="E2" s="65" t="s">
        <v>0</v>
      </c>
      <c r="F2" s="66" t="s">
        <v>1</v>
      </c>
      <c r="G2" s="65" t="s">
        <v>43</v>
      </c>
      <c r="H2" s="66" t="s">
        <v>2</v>
      </c>
      <c r="I2" s="65" t="s">
        <v>31</v>
      </c>
      <c r="J2" s="66" t="s">
        <v>32</v>
      </c>
      <c r="K2" s="65" t="s">
        <v>44</v>
      </c>
      <c r="L2" s="66" t="s">
        <v>45</v>
      </c>
      <c r="M2" s="65" t="s">
        <v>3</v>
      </c>
      <c r="N2" s="66" t="s">
        <v>4</v>
      </c>
      <c r="O2" s="65" t="s">
        <v>33</v>
      </c>
      <c r="P2" s="66" t="s">
        <v>30</v>
      </c>
      <c r="Q2" s="65" t="s">
        <v>46</v>
      </c>
      <c r="R2" s="66" t="s">
        <v>47</v>
      </c>
      <c r="S2" s="65" t="s">
        <v>53</v>
      </c>
      <c r="T2" s="66" t="s">
        <v>34</v>
      </c>
      <c r="U2" s="67" t="s">
        <v>35</v>
      </c>
      <c r="V2" s="66" t="s">
        <v>48</v>
      </c>
      <c r="W2" s="65" t="s">
        <v>36</v>
      </c>
      <c r="X2" s="66" t="s">
        <v>37</v>
      </c>
      <c r="Y2" s="65" t="s">
        <v>38</v>
      </c>
      <c r="Z2" s="66" t="s">
        <v>49</v>
      </c>
      <c r="AA2" s="65" t="s">
        <v>5</v>
      </c>
      <c r="AB2" s="66" t="s">
        <v>52</v>
      </c>
      <c r="AC2" s="65" t="s">
        <v>51</v>
      </c>
      <c r="AD2" s="66" t="s">
        <v>6</v>
      </c>
      <c r="AE2" s="65" t="s">
        <v>50</v>
      </c>
      <c r="AF2" s="66" t="s">
        <v>39</v>
      </c>
      <c r="AG2" s="65" t="s">
        <v>40</v>
      </c>
      <c r="AH2" s="66" t="s">
        <v>40</v>
      </c>
      <c r="AI2" s="65" t="s">
        <v>40</v>
      </c>
      <c r="AJ2" s="66" t="s">
        <v>41</v>
      </c>
      <c r="AK2" s="65" t="s">
        <v>59</v>
      </c>
      <c r="AL2" s="66" t="s">
        <v>60</v>
      </c>
      <c r="AM2" s="65" t="s">
        <v>61</v>
      </c>
      <c r="AN2" s="98" t="s">
        <v>62</v>
      </c>
    </row>
    <row r="3" spans="1:40" s="3" customFormat="1" ht="22.5" customHeight="1" thickBot="1">
      <c r="A3" s="21"/>
      <c r="C3" s="21"/>
      <c r="D3" s="72">
        <v>1</v>
      </c>
      <c r="E3" s="73">
        <v>2</v>
      </c>
      <c r="F3" s="74">
        <v>3</v>
      </c>
      <c r="G3" s="73">
        <v>4</v>
      </c>
      <c r="H3" s="74">
        <v>5</v>
      </c>
      <c r="I3" s="73">
        <v>6</v>
      </c>
      <c r="J3" s="74">
        <v>7</v>
      </c>
      <c r="K3" s="73">
        <v>8</v>
      </c>
      <c r="L3" s="74">
        <v>9</v>
      </c>
      <c r="M3" s="73">
        <v>10</v>
      </c>
      <c r="N3" s="74">
        <v>11</v>
      </c>
      <c r="O3" s="73">
        <v>12</v>
      </c>
      <c r="P3" s="74">
        <v>13</v>
      </c>
      <c r="Q3" s="73">
        <v>14</v>
      </c>
      <c r="R3" s="74">
        <v>15</v>
      </c>
      <c r="S3" s="73">
        <v>16</v>
      </c>
      <c r="T3" s="74">
        <v>17</v>
      </c>
      <c r="U3" s="73">
        <v>18</v>
      </c>
      <c r="V3" s="74">
        <v>19</v>
      </c>
      <c r="W3" s="73">
        <v>20</v>
      </c>
      <c r="X3" s="74">
        <v>21</v>
      </c>
      <c r="Y3" s="73">
        <v>22</v>
      </c>
      <c r="Z3" s="74">
        <v>23</v>
      </c>
      <c r="AA3" s="73">
        <v>24</v>
      </c>
      <c r="AB3" s="74">
        <v>25</v>
      </c>
      <c r="AC3" s="73">
        <v>26</v>
      </c>
      <c r="AD3" s="74">
        <v>27</v>
      </c>
      <c r="AE3" s="73">
        <v>28</v>
      </c>
      <c r="AF3" s="74">
        <v>29</v>
      </c>
      <c r="AG3" s="73">
        <v>30</v>
      </c>
      <c r="AH3" s="74">
        <v>31</v>
      </c>
      <c r="AI3" s="73">
        <v>32</v>
      </c>
      <c r="AJ3" s="74">
        <v>33</v>
      </c>
      <c r="AK3" s="73">
        <v>34</v>
      </c>
      <c r="AL3" s="74">
        <v>35</v>
      </c>
      <c r="AM3" s="73">
        <v>36</v>
      </c>
      <c r="AN3" s="99"/>
    </row>
    <row r="4" spans="1:40" s="3" customFormat="1" ht="27" customHeight="1" thickBot="1">
      <c r="A4" s="4" t="s">
        <v>57</v>
      </c>
      <c r="C4" s="21"/>
      <c r="D4" s="73" t="s">
        <v>77</v>
      </c>
      <c r="E4" s="103" t="s">
        <v>64</v>
      </c>
      <c r="F4" s="104" t="s">
        <v>65</v>
      </c>
      <c r="G4" s="103" t="s">
        <v>66</v>
      </c>
      <c r="H4" s="104" t="s">
        <v>67</v>
      </c>
      <c r="I4" s="103" t="s">
        <v>78</v>
      </c>
      <c r="J4" s="103" t="s">
        <v>79</v>
      </c>
      <c r="K4" s="103" t="s">
        <v>68</v>
      </c>
      <c r="L4" s="104" t="s">
        <v>80</v>
      </c>
      <c r="M4" s="72" t="s">
        <v>81</v>
      </c>
      <c r="N4" s="73" t="s">
        <v>82</v>
      </c>
      <c r="O4" s="103" t="s">
        <v>69</v>
      </c>
      <c r="P4" s="104" t="s">
        <v>70</v>
      </c>
      <c r="Q4" s="102" t="s">
        <v>83</v>
      </c>
      <c r="R4" s="103" t="s">
        <v>84</v>
      </c>
      <c r="S4" s="103" t="s">
        <v>71</v>
      </c>
      <c r="T4" s="104" t="s">
        <v>72</v>
      </c>
      <c r="U4" s="103" t="s">
        <v>73</v>
      </c>
      <c r="V4" s="104" t="s">
        <v>85</v>
      </c>
      <c r="W4" s="103" t="s">
        <v>86</v>
      </c>
      <c r="X4" s="104" t="s">
        <v>87</v>
      </c>
      <c r="Y4" s="103" t="s">
        <v>88</v>
      </c>
      <c r="Z4" s="104" t="s">
        <v>89</v>
      </c>
      <c r="AA4" s="103" t="s">
        <v>74</v>
      </c>
      <c r="AB4" s="73" t="s">
        <v>90</v>
      </c>
      <c r="AC4" s="102" t="s">
        <v>91</v>
      </c>
      <c r="AD4" s="104" t="s">
        <v>75</v>
      </c>
      <c r="AE4" s="103" t="s">
        <v>92</v>
      </c>
      <c r="AF4" s="104" t="s">
        <v>76</v>
      </c>
      <c r="AG4" s="106" t="s">
        <v>93</v>
      </c>
      <c r="AH4" s="106" t="s">
        <v>93</v>
      </c>
      <c r="AI4" s="106" t="s">
        <v>93</v>
      </c>
      <c r="AJ4" s="104" t="s">
        <v>94</v>
      </c>
      <c r="AK4" s="72" t="s">
        <v>95</v>
      </c>
      <c r="AL4" s="73" t="s">
        <v>96</v>
      </c>
      <c r="AM4" s="103" t="s">
        <v>63</v>
      </c>
      <c r="AN4" s="102" t="s">
        <v>97</v>
      </c>
    </row>
    <row r="5" spans="1:40" s="5" customFormat="1" ht="15" thickBot="1">
      <c r="A5" s="39" t="s">
        <v>27</v>
      </c>
      <c r="B5" s="42" t="s">
        <v>28</v>
      </c>
      <c r="C5" s="39" t="s">
        <v>58</v>
      </c>
      <c r="D5" s="68" t="s">
        <v>7</v>
      </c>
      <c r="E5" s="69" t="s">
        <v>7</v>
      </c>
      <c r="F5" s="70" t="s">
        <v>7</v>
      </c>
      <c r="G5" s="69" t="s">
        <v>7</v>
      </c>
      <c r="H5" s="70" t="s">
        <v>7</v>
      </c>
      <c r="I5" s="69" t="s">
        <v>7</v>
      </c>
      <c r="J5" s="70" t="s">
        <v>7</v>
      </c>
      <c r="K5" s="69" t="s">
        <v>8</v>
      </c>
      <c r="L5" s="70" t="s">
        <v>8</v>
      </c>
      <c r="M5" s="69" t="s">
        <v>8</v>
      </c>
      <c r="N5" s="70" t="s">
        <v>8</v>
      </c>
      <c r="O5" s="69" t="s">
        <v>8</v>
      </c>
      <c r="P5" s="70" t="s">
        <v>8</v>
      </c>
      <c r="Q5" s="69" t="s">
        <v>8</v>
      </c>
      <c r="R5" s="70" t="s">
        <v>8</v>
      </c>
      <c r="S5" s="69" t="s">
        <v>8</v>
      </c>
      <c r="T5" s="70" t="s">
        <v>7</v>
      </c>
      <c r="U5" s="69" t="s">
        <v>7</v>
      </c>
      <c r="V5" s="70" t="s">
        <v>8</v>
      </c>
      <c r="W5" s="69" t="s">
        <v>8</v>
      </c>
      <c r="X5" s="70" t="s">
        <v>8</v>
      </c>
      <c r="Y5" s="71" t="s">
        <v>8</v>
      </c>
      <c r="Z5" s="70" t="s">
        <v>8</v>
      </c>
      <c r="AA5" s="69" t="s">
        <v>8</v>
      </c>
      <c r="AB5" s="70" t="s">
        <v>8</v>
      </c>
      <c r="AC5" s="71" t="s">
        <v>8</v>
      </c>
      <c r="AD5" s="70" t="s">
        <v>8</v>
      </c>
      <c r="AE5" s="69" t="s">
        <v>8</v>
      </c>
      <c r="AF5" s="70" t="s">
        <v>7</v>
      </c>
      <c r="AG5" s="69" t="s">
        <v>8</v>
      </c>
      <c r="AH5" s="70" t="s">
        <v>8</v>
      </c>
      <c r="AI5" s="69" t="s">
        <v>8</v>
      </c>
      <c r="AJ5" s="70" t="s">
        <v>8</v>
      </c>
      <c r="AK5" s="69" t="s">
        <v>8</v>
      </c>
      <c r="AL5" s="70" t="s">
        <v>8</v>
      </c>
      <c r="AM5" s="69" t="s">
        <v>8</v>
      </c>
      <c r="AN5" s="105"/>
    </row>
    <row r="6" spans="1:40" ht="12.75">
      <c r="A6" s="29">
        <v>40548</v>
      </c>
      <c r="B6" s="38">
        <v>40576</v>
      </c>
      <c r="C6" s="43" t="s">
        <v>9</v>
      </c>
      <c r="D6" s="45">
        <v>52.1</v>
      </c>
      <c r="E6" s="47">
        <v>38.1</v>
      </c>
      <c r="F6" s="51">
        <v>36.4</v>
      </c>
      <c r="G6" s="55">
        <v>50.9</v>
      </c>
      <c r="H6" s="51">
        <v>50.8</v>
      </c>
      <c r="I6" s="55">
        <v>53.5</v>
      </c>
      <c r="J6" s="51"/>
      <c r="K6" s="47">
        <v>49.4</v>
      </c>
      <c r="L6" s="51">
        <v>63.1</v>
      </c>
      <c r="M6" s="47">
        <v>58.6</v>
      </c>
      <c r="N6" s="51">
        <v>51.9</v>
      </c>
      <c r="O6" s="55">
        <v>56.7</v>
      </c>
      <c r="P6" s="57">
        <v>55.7</v>
      </c>
      <c r="Q6" s="47">
        <v>57.1</v>
      </c>
      <c r="R6" s="51">
        <v>59.2</v>
      </c>
      <c r="S6" s="94">
        <v>62.9</v>
      </c>
      <c r="T6" s="95">
        <v>57.8</v>
      </c>
      <c r="U6" s="51">
        <v>55.1</v>
      </c>
      <c r="V6" s="95"/>
      <c r="W6" s="47">
        <v>48.6</v>
      </c>
      <c r="X6" s="51"/>
      <c r="Y6" s="58">
        <v>50.9</v>
      </c>
      <c r="Z6" s="51">
        <v>53.2</v>
      </c>
      <c r="AA6" s="47">
        <v>34.1</v>
      </c>
      <c r="AB6" s="51">
        <v>50.5</v>
      </c>
      <c r="AC6" s="59">
        <v>60.4</v>
      </c>
      <c r="AD6" s="51">
        <v>34.5</v>
      </c>
      <c r="AE6" s="55">
        <v>52.1</v>
      </c>
      <c r="AF6" s="51">
        <v>35.3</v>
      </c>
      <c r="AG6" s="47">
        <v>45</v>
      </c>
      <c r="AH6" s="51">
        <v>51.7</v>
      </c>
      <c r="AI6" s="47">
        <v>47.4</v>
      </c>
      <c r="AJ6" s="61">
        <v>51.5</v>
      </c>
      <c r="AK6" s="47">
        <v>87.5</v>
      </c>
      <c r="AL6" s="51">
        <v>66.9</v>
      </c>
      <c r="AM6" s="88">
        <v>52.1</v>
      </c>
      <c r="AN6" s="100"/>
    </row>
    <row r="7" spans="1:40" ht="12.75">
      <c r="A7" s="29">
        <v>40576</v>
      </c>
      <c r="B7" s="38">
        <v>40604</v>
      </c>
      <c r="C7" s="43" t="s">
        <v>10</v>
      </c>
      <c r="D7" s="46">
        <v>44.9</v>
      </c>
      <c r="E7" s="48">
        <v>42.2</v>
      </c>
      <c r="F7" s="52">
        <v>38.6</v>
      </c>
      <c r="G7" s="49">
        <v>54.3</v>
      </c>
      <c r="H7" s="53">
        <v>47.3</v>
      </c>
      <c r="I7" s="49">
        <v>52.4</v>
      </c>
      <c r="J7" s="53">
        <v>48.8</v>
      </c>
      <c r="K7" s="48">
        <v>43.7</v>
      </c>
      <c r="L7" s="52">
        <v>49.1</v>
      </c>
      <c r="M7" s="48">
        <v>49.4</v>
      </c>
      <c r="N7" s="52">
        <v>43.8</v>
      </c>
      <c r="O7" s="49">
        <v>43.3</v>
      </c>
      <c r="P7" s="52">
        <v>41.9</v>
      </c>
      <c r="Q7" s="48">
        <v>42.4</v>
      </c>
      <c r="R7" s="53">
        <v>47.3</v>
      </c>
      <c r="S7" s="91">
        <v>48.9</v>
      </c>
      <c r="T7" s="48">
        <v>43.4</v>
      </c>
      <c r="U7" s="52">
        <v>3</v>
      </c>
      <c r="V7" s="49">
        <v>41.5</v>
      </c>
      <c r="W7" s="48"/>
      <c r="X7" s="52">
        <v>80</v>
      </c>
      <c r="Y7" s="50">
        <v>47</v>
      </c>
      <c r="Z7" s="52">
        <v>11.7</v>
      </c>
      <c r="AA7" s="48">
        <v>44.5</v>
      </c>
      <c r="AB7" s="52">
        <v>2.9</v>
      </c>
      <c r="AC7" s="60">
        <v>44.8</v>
      </c>
      <c r="AD7" s="52">
        <v>32.3</v>
      </c>
      <c r="AE7" s="48">
        <v>39.9</v>
      </c>
      <c r="AF7" s="52">
        <v>27.7</v>
      </c>
      <c r="AG7" s="48">
        <v>32</v>
      </c>
      <c r="AH7" s="52">
        <v>35.4</v>
      </c>
      <c r="AI7" s="50">
        <v>33</v>
      </c>
      <c r="AJ7" s="62"/>
      <c r="AK7" s="48">
        <v>77</v>
      </c>
      <c r="AL7" s="54">
        <v>73.1</v>
      </c>
      <c r="AM7" s="89">
        <v>46.9</v>
      </c>
      <c r="AN7" s="48"/>
    </row>
    <row r="8" spans="1:40" ht="12.75">
      <c r="A8" s="29">
        <v>40604</v>
      </c>
      <c r="B8" s="38">
        <v>40632</v>
      </c>
      <c r="C8" s="43" t="s">
        <v>11</v>
      </c>
      <c r="D8" s="46">
        <v>40.9</v>
      </c>
      <c r="E8" s="49">
        <v>39.5</v>
      </c>
      <c r="F8" s="53">
        <v>26.9</v>
      </c>
      <c r="G8" s="49">
        <v>40.7</v>
      </c>
      <c r="H8" s="52"/>
      <c r="I8" s="49">
        <v>44.1</v>
      </c>
      <c r="J8" s="56"/>
      <c r="K8" s="49">
        <v>39.2</v>
      </c>
      <c r="L8" s="52">
        <v>45.3</v>
      </c>
      <c r="M8" s="48">
        <v>44.8</v>
      </c>
      <c r="N8" s="53">
        <v>40.2</v>
      </c>
      <c r="O8" s="48">
        <v>46.6</v>
      </c>
      <c r="P8" s="53">
        <v>44.1</v>
      </c>
      <c r="Q8" s="49">
        <v>42.2</v>
      </c>
      <c r="R8" s="53">
        <v>48.4</v>
      </c>
      <c r="S8" s="91">
        <v>43.5</v>
      </c>
      <c r="T8" s="48">
        <v>47.8</v>
      </c>
      <c r="U8" s="52">
        <v>40.9</v>
      </c>
      <c r="V8" s="49">
        <v>39.9</v>
      </c>
      <c r="W8" s="49">
        <v>40.8</v>
      </c>
      <c r="X8" s="52">
        <v>68.1</v>
      </c>
      <c r="Y8" s="50">
        <v>48.1</v>
      </c>
      <c r="Z8" s="52">
        <v>42.3</v>
      </c>
      <c r="AA8" s="48">
        <v>37.8</v>
      </c>
      <c r="AB8" s="52">
        <v>61</v>
      </c>
      <c r="AC8" s="60">
        <v>54.4</v>
      </c>
      <c r="AD8" s="52">
        <v>28.4</v>
      </c>
      <c r="AE8" s="48"/>
      <c r="AF8" s="52">
        <v>21.2</v>
      </c>
      <c r="AG8" s="49">
        <v>31.7</v>
      </c>
      <c r="AH8" s="52">
        <v>34</v>
      </c>
      <c r="AI8" s="60">
        <v>30.8</v>
      </c>
      <c r="AJ8" s="62"/>
      <c r="AK8" s="48">
        <v>71</v>
      </c>
      <c r="AL8" s="56">
        <v>68.3</v>
      </c>
      <c r="AM8" s="89">
        <v>36.2</v>
      </c>
      <c r="AN8" s="48"/>
    </row>
    <row r="9" spans="1:40" ht="12.75">
      <c r="A9" s="29">
        <v>40632</v>
      </c>
      <c r="B9" s="38">
        <v>40660</v>
      </c>
      <c r="C9" s="43" t="s">
        <v>12</v>
      </c>
      <c r="D9" s="46">
        <v>32.9</v>
      </c>
      <c r="E9" s="49">
        <v>28.7</v>
      </c>
      <c r="F9" s="52">
        <v>26.9</v>
      </c>
      <c r="G9" s="48">
        <v>37.5</v>
      </c>
      <c r="H9" s="52">
        <v>29</v>
      </c>
      <c r="I9" s="49">
        <v>36.1</v>
      </c>
      <c r="J9" s="56">
        <v>41.4</v>
      </c>
      <c r="K9" s="48">
        <v>34.4</v>
      </c>
      <c r="L9" s="52">
        <v>37.4</v>
      </c>
      <c r="M9" s="48">
        <v>34.3</v>
      </c>
      <c r="N9" s="53">
        <v>32.4</v>
      </c>
      <c r="O9" s="48">
        <v>35.7</v>
      </c>
      <c r="P9" s="52">
        <v>35.9</v>
      </c>
      <c r="Q9" s="48">
        <v>33.9</v>
      </c>
      <c r="R9" s="53">
        <v>41.1</v>
      </c>
      <c r="S9" s="91">
        <v>31.2</v>
      </c>
      <c r="T9" s="48"/>
      <c r="U9" s="52">
        <v>35.2</v>
      </c>
      <c r="V9" s="49">
        <v>34</v>
      </c>
      <c r="W9" s="49">
        <v>30.1</v>
      </c>
      <c r="X9" s="52">
        <v>61.1</v>
      </c>
      <c r="Y9" s="50">
        <v>33.3</v>
      </c>
      <c r="Z9" s="52">
        <v>35.4</v>
      </c>
      <c r="AA9" s="48">
        <v>38.1</v>
      </c>
      <c r="AB9" s="52">
        <v>35.3</v>
      </c>
      <c r="AC9" s="50">
        <v>48.7</v>
      </c>
      <c r="AD9" s="52">
        <v>21</v>
      </c>
      <c r="AE9" s="49">
        <v>27</v>
      </c>
      <c r="AF9" s="52">
        <v>21.7</v>
      </c>
      <c r="AG9" s="49">
        <v>22.3</v>
      </c>
      <c r="AH9" s="53">
        <v>25.4</v>
      </c>
      <c r="AI9" s="49">
        <v>26.4</v>
      </c>
      <c r="AJ9" s="62">
        <v>33.9</v>
      </c>
      <c r="AK9" s="49">
        <v>61</v>
      </c>
      <c r="AL9" s="53">
        <v>46.5</v>
      </c>
      <c r="AM9" s="89">
        <v>31.3</v>
      </c>
      <c r="AN9" s="48"/>
    </row>
    <row r="10" spans="1:40" ht="12.75">
      <c r="A10" s="29">
        <v>40660</v>
      </c>
      <c r="B10" s="38">
        <v>40695</v>
      </c>
      <c r="C10" s="43" t="s">
        <v>13</v>
      </c>
      <c r="D10" s="46">
        <v>28.7</v>
      </c>
      <c r="E10" s="49"/>
      <c r="F10" s="53">
        <v>23.2</v>
      </c>
      <c r="G10" s="48">
        <v>34.4</v>
      </c>
      <c r="H10" s="53">
        <v>24.8</v>
      </c>
      <c r="I10" s="49">
        <v>30.2</v>
      </c>
      <c r="J10" s="53"/>
      <c r="K10" s="48">
        <v>19.7</v>
      </c>
      <c r="L10" s="52">
        <v>37.9</v>
      </c>
      <c r="M10" s="48">
        <v>33.2</v>
      </c>
      <c r="N10" s="52">
        <v>21.8</v>
      </c>
      <c r="O10" s="49">
        <v>33.4</v>
      </c>
      <c r="P10" s="52">
        <v>27.5</v>
      </c>
      <c r="Q10" s="49">
        <v>30.1</v>
      </c>
      <c r="R10" s="53">
        <v>34.4</v>
      </c>
      <c r="S10" s="46">
        <v>26.8</v>
      </c>
      <c r="T10" s="48">
        <v>31.7</v>
      </c>
      <c r="U10" s="52">
        <v>27.3</v>
      </c>
      <c r="V10" s="49">
        <v>23.9</v>
      </c>
      <c r="W10" s="49">
        <v>21</v>
      </c>
      <c r="X10" s="53">
        <v>57.9</v>
      </c>
      <c r="Y10" s="50">
        <v>33.7</v>
      </c>
      <c r="Z10" s="53">
        <v>34.5</v>
      </c>
      <c r="AA10" s="49">
        <v>34.3</v>
      </c>
      <c r="AB10" s="52">
        <v>24.1</v>
      </c>
      <c r="AC10" s="50">
        <v>42.6</v>
      </c>
      <c r="AD10" s="52">
        <v>15</v>
      </c>
      <c r="AE10" s="48">
        <v>25.2</v>
      </c>
      <c r="AF10" s="52">
        <v>18</v>
      </c>
      <c r="AG10" s="48">
        <v>17.2</v>
      </c>
      <c r="AH10" s="53">
        <v>16.4</v>
      </c>
      <c r="AI10" s="50">
        <v>25</v>
      </c>
      <c r="AJ10" s="62">
        <v>25.3</v>
      </c>
      <c r="AK10" s="49">
        <v>59.9</v>
      </c>
      <c r="AL10" s="54">
        <v>53.6</v>
      </c>
      <c r="AM10" s="89">
        <v>30.3</v>
      </c>
      <c r="AN10" s="48"/>
    </row>
    <row r="11" spans="1:40" ht="12.75">
      <c r="A11" s="29">
        <v>40695</v>
      </c>
      <c r="B11" s="38">
        <v>40723</v>
      </c>
      <c r="C11" s="43" t="s">
        <v>14</v>
      </c>
      <c r="D11" s="46">
        <v>31.3</v>
      </c>
      <c r="E11" s="48">
        <v>20.7</v>
      </c>
      <c r="F11" s="53">
        <v>21.9</v>
      </c>
      <c r="G11" s="48">
        <v>33.5</v>
      </c>
      <c r="H11" s="53">
        <v>29.3</v>
      </c>
      <c r="I11" s="48">
        <v>28.4</v>
      </c>
      <c r="J11" s="52"/>
      <c r="K11" s="48">
        <v>22.3</v>
      </c>
      <c r="L11" s="53">
        <v>41.5</v>
      </c>
      <c r="M11" s="48">
        <v>30.8</v>
      </c>
      <c r="N11" s="52">
        <v>24.8</v>
      </c>
      <c r="O11" s="48">
        <v>31.6</v>
      </c>
      <c r="P11" s="52">
        <v>0.9</v>
      </c>
      <c r="Q11" s="48">
        <v>32.1</v>
      </c>
      <c r="R11" s="53">
        <v>36.2</v>
      </c>
      <c r="S11" s="46">
        <v>30.1</v>
      </c>
      <c r="T11" s="49">
        <v>30.3</v>
      </c>
      <c r="U11" s="52">
        <v>25</v>
      </c>
      <c r="V11" s="49">
        <v>23.5</v>
      </c>
      <c r="W11" s="49">
        <v>21.6</v>
      </c>
      <c r="X11" s="52">
        <v>56.8</v>
      </c>
      <c r="Y11" s="50">
        <v>35.4</v>
      </c>
      <c r="Z11" s="52">
        <v>28.9</v>
      </c>
      <c r="AA11" s="48">
        <v>33.1</v>
      </c>
      <c r="AB11" s="52">
        <v>24.7</v>
      </c>
      <c r="AC11" s="60">
        <v>41.2</v>
      </c>
      <c r="AD11" s="52">
        <v>14.8</v>
      </c>
      <c r="AE11" s="49"/>
      <c r="AF11" s="52">
        <v>17.1</v>
      </c>
      <c r="AG11" s="48">
        <v>21.5</v>
      </c>
      <c r="AH11" s="52">
        <v>20</v>
      </c>
      <c r="AI11" s="50">
        <v>27</v>
      </c>
      <c r="AJ11" s="62">
        <v>21.2</v>
      </c>
      <c r="AK11" s="48">
        <v>59</v>
      </c>
      <c r="AL11" s="54">
        <v>39.9</v>
      </c>
      <c r="AM11" s="89"/>
      <c r="AN11" s="48">
        <v>11.9</v>
      </c>
    </row>
    <row r="12" spans="1:40" ht="12.75">
      <c r="A12" s="29">
        <v>40723</v>
      </c>
      <c r="B12" s="38">
        <v>40758</v>
      </c>
      <c r="C12" s="43" t="s">
        <v>15</v>
      </c>
      <c r="D12" s="46">
        <v>25</v>
      </c>
      <c r="E12" s="49"/>
      <c r="F12" s="52">
        <v>16.2</v>
      </c>
      <c r="G12" s="49">
        <v>31.5</v>
      </c>
      <c r="H12" s="52">
        <v>21</v>
      </c>
      <c r="I12" s="49">
        <v>28.4</v>
      </c>
      <c r="J12" s="52"/>
      <c r="K12" s="48">
        <v>21.5</v>
      </c>
      <c r="L12" s="52">
        <v>31.8</v>
      </c>
      <c r="M12" s="48">
        <v>29.9</v>
      </c>
      <c r="N12" s="52">
        <v>20.8</v>
      </c>
      <c r="O12" s="48"/>
      <c r="P12" s="52">
        <v>38.4</v>
      </c>
      <c r="Q12" s="49">
        <v>26.3</v>
      </c>
      <c r="R12" s="52">
        <v>30.4</v>
      </c>
      <c r="S12" s="46">
        <v>23.6</v>
      </c>
      <c r="T12" s="93"/>
      <c r="U12" s="97"/>
      <c r="V12" s="48">
        <v>20.3</v>
      </c>
      <c r="W12" s="48">
        <v>23</v>
      </c>
      <c r="X12" s="53">
        <v>57.1</v>
      </c>
      <c r="Y12" s="48">
        <v>30.7</v>
      </c>
      <c r="Z12" s="52"/>
      <c r="AA12" s="50">
        <v>24.4</v>
      </c>
      <c r="AB12" s="52">
        <v>21.3</v>
      </c>
      <c r="AC12" s="50">
        <v>33.7</v>
      </c>
      <c r="AD12" s="52"/>
      <c r="AE12" s="49"/>
      <c r="AF12" s="52">
        <v>12.3</v>
      </c>
      <c r="AG12" s="48">
        <v>16.6</v>
      </c>
      <c r="AH12" s="52">
        <v>15.3</v>
      </c>
      <c r="AI12" s="48">
        <v>16.1</v>
      </c>
      <c r="AJ12" s="63">
        <v>22</v>
      </c>
      <c r="AK12" s="48">
        <v>51</v>
      </c>
      <c r="AL12" s="52">
        <v>37.2</v>
      </c>
      <c r="AM12" s="90">
        <v>18.7</v>
      </c>
      <c r="AN12" s="48">
        <v>9.7</v>
      </c>
    </row>
    <row r="13" spans="1:40" ht="12.75">
      <c r="A13" s="29">
        <v>40758</v>
      </c>
      <c r="B13" s="38">
        <v>40786</v>
      </c>
      <c r="C13" s="43" t="s">
        <v>16</v>
      </c>
      <c r="D13" s="46">
        <v>29.3</v>
      </c>
      <c r="E13" s="49">
        <v>22.4</v>
      </c>
      <c r="F13" s="52">
        <v>18.3</v>
      </c>
      <c r="G13" s="49">
        <v>32.4</v>
      </c>
      <c r="H13" s="52">
        <v>28.7</v>
      </c>
      <c r="I13" s="49">
        <v>31.4</v>
      </c>
      <c r="J13" s="53"/>
      <c r="K13" s="48">
        <v>26.3</v>
      </c>
      <c r="L13" s="53">
        <v>36.1</v>
      </c>
      <c r="M13" s="48">
        <v>31.1</v>
      </c>
      <c r="N13" s="52">
        <v>30.1</v>
      </c>
      <c r="O13" s="48">
        <v>31.1</v>
      </c>
      <c r="P13" s="52">
        <v>27.8</v>
      </c>
      <c r="Q13" s="49">
        <v>1</v>
      </c>
      <c r="R13" s="52">
        <v>30.5</v>
      </c>
      <c r="S13" s="46">
        <v>28.1</v>
      </c>
      <c r="T13" s="48">
        <v>30</v>
      </c>
      <c r="U13" s="52">
        <v>28.6</v>
      </c>
      <c r="V13" s="49">
        <v>1</v>
      </c>
      <c r="W13" s="49">
        <v>22.7</v>
      </c>
      <c r="X13" s="53">
        <v>53.2</v>
      </c>
      <c r="Y13" s="50">
        <v>31.8</v>
      </c>
      <c r="Z13" s="52">
        <v>27</v>
      </c>
      <c r="AA13" s="48">
        <v>26.1</v>
      </c>
      <c r="AB13" s="52">
        <v>21.9</v>
      </c>
      <c r="AC13" s="50">
        <v>35.4</v>
      </c>
      <c r="AD13" s="53">
        <v>14.7</v>
      </c>
      <c r="AE13" s="49">
        <v>27.8</v>
      </c>
      <c r="AF13" s="52">
        <v>18.7</v>
      </c>
      <c r="AG13" s="48">
        <v>22</v>
      </c>
      <c r="AH13" s="52">
        <v>19.9</v>
      </c>
      <c r="AI13" s="48">
        <v>27.4</v>
      </c>
      <c r="AJ13" s="63">
        <v>26.5</v>
      </c>
      <c r="AK13" s="48">
        <v>64.1</v>
      </c>
      <c r="AL13" s="52">
        <v>41.3</v>
      </c>
      <c r="AM13" s="90">
        <v>20</v>
      </c>
      <c r="AN13" s="48">
        <v>13.2</v>
      </c>
    </row>
    <row r="14" spans="1:40" ht="12.75">
      <c r="A14" s="29">
        <v>40786</v>
      </c>
      <c r="B14" s="38">
        <v>40814</v>
      </c>
      <c r="C14" s="43" t="s">
        <v>17</v>
      </c>
      <c r="D14" s="46">
        <v>35.1</v>
      </c>
      <c r="E14" s="48">
        <v>21</v>
      </c>
      <c r="F14" s="52">
        <v>25.9</v>
      </c>
      <c r="G14" s="48"/>
      <c r="H14" s="52">
        <v>37.2</v>
      </c>
      <c r="I14" s="49">
        <v>34.3</v>
      </c>
      <c r="J14" s="52">
        <v>36.5</v>
      </c>
      <c r="K14" s="49">
        <v>24.2</v>
      </c>
      <c r="L14" s="53">
        <v>40.4</v>
      </c>
      <c r="M14" s="48">
        <v>34.2</v>
      </c>
      <c r="N14" s="52"/>
      <c r="O14" s="48">
        <v>31.6</v>
      </c>
      <c r="P14" s="52">
        <v>31.2</v>
      </c>
      <c r="Q14" s="49">
        <v>65</v>
      </c>
      <c r="R14" s="52">
        <v>33.6</v>
      </c>
      <c r="S14" s="46">
        <v>32.3</v>
      </c>
      <c r="T14" s="48"/>
      <c r="U14" s="52">
        <v>29</v>
      </c>
      <c r="V14" s="48">
        <v>51.4</v>
      </c>
      <c r="W14" s="48">
        <v>24.1</v>
      </c>
      <c r="X14" s="52">
        <v>63.1</v>
      </c>
      <c r="Y14" s="50">
        <v>32.4</v>
      </c>
      <c r="Z14" s="53">
        <v>2.1</v>
      </c>
      <c r="AA14" s="48">
        <v>35.4</v>
      </c>
      <c r="AB14" s="52">
        <v>17.8</v>
      </c>
      <c r="AC14" s="50">
        <v>39.8</v>
      </c>
      <c r="AD14" s="52">
        <v>20.1</v>
      </c>
      <c r="AE14" s="49">
        <v>27.9</v>
      </c>
      <c r="AF14" s="52">
        <v>18.9</v>
      </c>
      <c r="AG14" s="48">
        <v>22.4</v>
      </c>
      <c r="AH14" s="53">
        <v>23.1</v>
      </c>
      <c r="AI14" s="48">
        <v>28.4</v>
      </c>
      <c r="AJ14" s="63">
        <v>27.9</v>
      </c>
      <c r="AK14" s="49">
        <v>46.5</v>
      </c>
      <c r="AL14" s="52">
        <v>56.3</v>
      </c>
      <c r="AM14" s="90">
        <v>32.7</v>
      </c>
      <c r="AN14" s="48">
        <v>12.1</v>
      </c>
    </row>
    <row r="15" spans="1:40" ht="12.75">
      <c r="A15" s="29">
        <v>40814</v>
      </c>
      <c r="B15" s="38">
        <v>40849</v>
      </c>
      <c r="C15" s="43" t="s">
        <v>18</v>
      </c>
      <c r="D15" s="46">
        <v>41.4</v>
      </c>
      <c r="E15" s="49">
        <v>35.4</v>
      </c>
      <c r="F15" s="52">
        <v>32.7</v>
      </c>
      <c r="G15" s="48"/>
      <c r="H15" s="52">
        <v>44.6</v>
      </c>
      <c r="I15" s="49">
        <v>43.5</v>
      </c>
      <c r="J15" s="52">
        <v>50.8</v>
      </c>
      <c r="K15" s="49">
        <v>30.6</v>
      </c>
      <c r="L15" s="52">
        <v>45.4</v>
      </c>
      <c r="M15" s="48"/>
      <c r="N15" s="53">
        <v>29.2</v>
      </c>
      <c r="O15" s="48">
        <v>41.5</v>
      </c>
      <c r="P15" s="52">
        <v>34.5</v>
      </c>
      <c r="Q15" s="48">
        <v>46.2</v>
      </c>
      <c r="R15" s="53">
        <v>48.4</v>
      </c>
      <c r="S15" s="91">
        <v>42.2</v>
      </c>
      <c r="T15" s="48">
        <v>36.9</v>
      </c>
      <c r="U15" s="52">
        <v>40</v>
      </c>
      <c r="V15" s="48">
        <v>32.2</v>
      </c>
      <c r="W15" s="48"/>
      <c r="X15" s="52">
        <v>71</v>
      </c>
      <c r="Y15" s="50">
        <v>40.3</v>
      </c>
      <c r="Z15" s="52">
        <v>46.9</v>
      </c>
      <c r="AA15" s="48">
        <v>38.4</v>
      </c>
      <c r="AB15" s="52">
        <v>25.7</v>
      </c>
      <c r="AC15" s="50">
        <v>36.9</v>
      </c>
      <c r="AD15" s="52">
        <v>26.1</v>
      </c>
      <c r="AE15" s="49">
        <v>27.3</v>
      </c>
      <c r="AF15" s="53">
        <v>19.6</v>
      </c>
      <c r="AG15" s="48">
        <v>28.6</v>
      </c>
      <c r="AH15" s="52">
        <v>36.1</v>
      </c>
      <c r="AI15" s="48">
        <v>29.2</v>
      </c>
      <c r="AJ15" s="63"/>
      <c r="AK15" s="48">
        <v>51.9</v>
      </c>
      <c r="AL15" s="52">
        <v>83.4</v>
      </c>
      <c r="AM15" s="90">
        <v>32.5</v>
      </c>
      <c r="AN15" s="48">
        <v>17.5</v>
      </c>
    </row>
    <row r="16" spans="1:40" ht="12.75">
      <c r="A16" s="29">
        <v>40849</v>
      </c>
      <c r="B16" s="38">
        <v>40877</v>
      </c>
      <c r="C16" s="43" t="s">
        <v>19</v>
      </c>
      <c r="D16" s="46">
        <v>42.1</v>
      </c>
      <c r="E16" s="48">
        <v>40.7</v>
      </c>
      <c r="F16" s="52">
        <v>40.2</v>
      </c>
      <c r="G16" s="48">
        <v>48.9</v>
      </c>
      <c r="H16" s="53">
        <v>44.7</v>
      </c>
      <c r="I16" s="48">
        <v>48.7</v>
      </c>
      <c r="J16" s="52"/>
      <c r="K16" s="48">
        <v>35.9</v>
      </c>
      <c r="L16" s="52">
        <v>46.1</v>
      </c>
      <c r="M16" s="48">
        <v>51.9</v>
      </c>
      <c r="N16" s="52">
        <v>46.8</v>
      </c>
      <c r="O16" s="48">
        <v>42.6</v>
      </c>
      <c r="P16" s="53">
        <v>44.8</v>
      </c>
      <c r="Q16" s="48">
        <v>43.9</v>
      </c>
      <c r="R16" s="52">
        <v>49.2</v>
      </c>
      <c r="S16" s="91">
        <v>42.3</v>
      </c>
      <c r="T16" s="49">
        <v>47.7</v>
      </c>
      <c r="U16" s="52">
        <v>45.9</v>
      </c>
      <c r="V16" s="49">
        <v>45</v>
      </c>
      <c r="W16" s="49">
        <v>43.5</v>
      </c>
      <c r="X16" s="52">
        <v>73.3</v>
      </c>
      <c r="Y16" s="50">
        <v>42.2</v>
      </c>
      <c r="Z16" s="52"/>
      <c r="AA16" s="48">
        <v>44.3</v>
      </c>
      <c r="AB16" s="52">
        <v>33.4</v>
      </c>
      <c r="AC16" s="50">
        <v>42.8</v>
      </c>
      <c r="AD16" s="52">
        <v>37</v>
      </c>
      <c r="AE16" s="49">
        <v>39.3</v>
      </c>
      <c r="AF16" s="52">
        <v>35.2</v>
      </c>
      <c r="AG16" s="48">
        <v>37.6</v>
      </c>
      <c r="AH16" s="52">
        <v>41.7</v>
      </c>
      <c r="AI16" s="48">
        <v>33.1</v>
      </c>
      <c r="AJ16" s="53">
        <v>49</v>
      </c>
      <c r="AK16" s="48">
        <v>87.2</v>
      </c>
      <c r="AL16" s="52">
        <v>82.8</v>
      </c>
      <c r="AM16" s="91">
        <v>47.3</v>
      </c>
      <c r="AN16" s="48">
        <v>22.7</v>
      </c>
    </row>
    <row r="17" spans="1:40" ht="13.5" thickBot="1">
      <c r="A17" s="30">
        <v>40877</v>
      </c>
      <c r="B17" s="40"/>
      <c r="C17" s="44" t="s">
        <v>20</v>
      </c>
      <c r="D17" s="22"/>
      <c r="E17" s="75">
        <v>25.4</v>
      </c>
      <c r="F17" s="76">
        <v>34.2</v>
      </c>
      <c r="G17" s="75">
        <v>43.9</v>
      </c>
      <c r="H17" s="76">
        <v>52</v>
      </c>
      <c r="I17" s="75">
        <v>19.9</v>
      </c>
      <c r="J17" s="77">
        <v>43.4</v>
      </c>
      <c r="K17" s="78">
        <v>28.9</v>
      </c>
      <c r="L17" s="77">
        <v>47.1</v>
      </c>
      <c r="M17" s="78">
        <v>39</v>
      </c>
      <c r="N17" s="76">
        <v>40.3</v>
      </c>
      <c r="O17" s="78">
        <v>40.7</v>
      </c>
      <c r="P17" s="76">
        <v>34.6</v>
      </c>
      <c r="Q17" s="78">
        <v>41.9</v>
      </c>
      <c r="R17" s="77">
        <v>37</v>
      </c>
      <c r="S17" s="22">
        <v>43</v>
      </c>
      <c r="T17" s="96">
        <v>38.7</v>
      </c>
      <c r="U17" s="77">
        <v>35.8</v>
      </c>
      <c r="V17" s="96">
        <v>33.1</v>
      </c>
      <c r="W17" s="78">
        <v>20.6</v>
      </c>
      <c r="X17" s="77">
        <v>62.7</v>
      </c>
      <c r="Y17" s="79">
        <v>34.5</v>
      </c>
      <c r="Z17" s="77">
        <v>41.6</v>
      </c>
      <c r="AA17" s="78">
        <v>39.8</v>
      </c>
      <c r="AB17" s="77">
        <v>23.7</v>
      </c>
      <c r="AC17" s="79">
        <v>43.5</v>
      </c>
      <c r="AD17" s="77">
        <v>26.3</v>
      </c>
      <c r="AE17" s="78">
        <v>29.6</v>
      </c>
      <c r="AF17" s="77">
        <v>24.9</v>
      </c>
      <c r="AG17" s="75">
        <v>34.2</v>
      </c>
      <c r="AH17" s="77">
        <v>34.9</v>
      </c>
      <c r="AI17" s="78">
        <v>32.2</v>
      </c>
      <c r="AJ17" s="80">
        <v>34.8</v>
      </c>
      <c r="AK17" s="78">
        <v>66.1</v>
      </c>
      <c r="AL17" s="77">
        <v>58.3</v>
      </c>
      <c r="AM17" s="92">
        <v>39.6</v>
      </c>
      <c r="AN17" s="48">
        <v>11.9</v>
      </c>
    </row>
    <row r="18" spans="1:40" ht="13.5" thickBot="1">
      <c r="A18" s="38"/>
      <c r="B18" s="38"/>
      <c r="C18" s="43"/>
      <c r="D18" s="41">
        <f>COUNT(D6:D17)</f>
        <v>11</v>
      </c>
      <c r="E18" s="41">
        <f aca="true" t="shared" si="0" ref="E18:AN18">COUNT(E6:E17)</f>
        <v>10</v>
      </c>
      <c r="F18" s="41">
        <f t="shared" si="0"/>
        <v>12</v>
      </c>
      <c r="G18" s="41">
        <f t="shared" si="0"/>
        <v>10</v>
      </c>
      <c r="H18" s="41">
        <f t="shared" si="0"/>
        <v>11</v>
      </c>
      <c r="I18" s="41">
        <f t="shared" si="0"/>
        <v>12</v>
      </c>
      <c r="J18" s="107">
        <f t="shared" si="0"/>
        <v>5</v>
      </c>
      <c r="K18" s="41">
        <f t="shared" si="0"/>
        <v>12</v>
      </c>
      <c r="L18" s="41">
        <f t="shared" si="0"/>
        <v>12</v>
      </c>
      <c r="M18" s="41">
        <f t="shared" si="0"/>
        <v>11</v>
      </c>
      <c r="N18" s="41">
        <f t="shared" si="0"/>
        <v>11</v>
      </c>
      <c r="O18" s="41">
        <f t="shared" si="0"/>
        <v>11</v>
      </c>
      <c r="P18" s="41">
        <f t="shared" si="0"/>
        <v>12</v>
      </c>
      <c r="Q18" s="41">
        <f t="shared" si="0"/>
        <v>12</v>
      </c>
      <c r="R18" s="41">
        <f t="shared" si="0"/>
        <v>12</v>
      </c>
      <c r="S18" s="41">
        <f t="shared" si="0"/>
        <v>12</v>
      </c>
      <c r="T18" s="41">
        <f t="shared" si="0"/>
        <v>9</v>
      </c>
      <c r="U18" s="41">
        <f t="shared" si="0"/>
        <v>11</v>
      </c>
      <c r="V18" s="41">
        <f t="shared" si="0"/>
        <v>11</v>
      </c>
      <c r="W18" s="41">
        <f t="shared" si="0"/>
        <v>10</v>
      </c>
      <c r="X18" s="41">
        <f t="shared" si="0"/>
        <v>11</v>
      </c>
      <c r="Y18" s="41">
        <f t="shared" si="0"/>
        <v>12</v>
      </c>
      <c r="Z18" s="41">
        <f t="shared" si="0"/>
        <v>10</v>
      </c>
      <c r="AA18" s="41">
        <f t="shared" si="0"/>
        <v>12</v>
      </c>
      <c r="AB18" s="41">
        <f t="shared" si="0"/>
        <v>12</v>
      </c>
      <c r="AC18" s="41">
        <f t="shared" si="0"/>
        <v>12</v>
      </c>
      <c r="AD18" s="41">
        <f t="shared" si="0"/>
        <v>11</v>
      </c>
      <c r="AE18" s="41">
        <f t="shared" si="0"/>
        <v>9</v>
      </c>
      <c r="AF18" s="41">
        <f t="shared" si="0"/>
        <v>12</v>
      </c>
      <c r="AG18" s="41">
        <f t="shared" si="0"/>
        <v>12</v>
      </c>
      <c r="AH18" s="41">
        <f t="shared" si="0"/>
        <v>12</v>
      </c>
      <c r="AI18" s="41">
        <f t="shared" si="0"/>
        <v>12</v>
      </c>
      <c r="AJ18" s="41">
        <f t="shared" si="0"/>
        <v>9</v>
      </c>
      <c r="AK18" s="41">
        <f t="shared" si="0"/>
        <v>12</v>
      </c>
      <c r="AL18" s="41">
        <f t="shared" si="0"/>
        <v>12</v>
      </c>
      <c r="AM18" s="41">
        <f t="shared" si="0"/>
        <v>11</v>
      </c>
      <c r="AN18" s="107">
        <f t="shared" si="0"/>
        <v>7</v>
      </c>
    </row>
    <row r="19" spans="3:40" ht="13.5" thickBot="1">
      <c r="C19" s="41" t="s">
        <v>21</v>
      </c>
      <c r="D19" s="81">
        <f aca="true" t="shared" si="1" ref="D19:AJ19">AVERAGE(D6:D17)</f>
        <v>36.7</v>
      </c>
      <c r="E19" s="28">
        <f t="shared" si="1"/>
        <v>31.409999999999997</v>
      </c>
      <c r="F19" s="82">
        <f t="shared" si="1"/>
        <v>28.45</v>
      </c>
      <c r="G19" s="28">
        <f t="shared" si="1"/>
        <v>40.79999999999999</v>
      </c>
      <c r="H19" s="82">
        <f t="shared" si="1"/>
        <v>37.21818181818182</v>
      </c>
      <c r="I19" s="28">
        <f t="shared" si="1"/>
        <v>37.574999999999996</v>
      </c>
      <c r="J19" s="82">
        <f t="shared" si="1"/>
        <v>44.18</v>
      </c>
      <c r="K19" s="28">
        <f t="shared" si="1"/>
        <v>31.341666666666665</v>
      </c>
      <c r="L19" s="82">
        <f t="shared" si="1"/>
        <v>43.43333333333334</v>
      </c>
      <c r="M19" s="28">
        <f t="shared" si="1"/>
        <v>39.74545454545454</v>
      </c>
      <c r="N19" s="82">
        <f t="shared" si="1"/>
        <v>34.73636363636364</v>
      </c>
      <c r="O19" s="28">
        <f t="shared" si="1"/>
        <v>39.52727272727273</v>
      </c>
      <c r="P19" s="82">
        <f t="shared" si="1"/>
        <v>34.775</v>
      </c>
      <c r="Q19" s="28">
        <f t="shared" si="1"/>
        <v>38.508333333333326</v>
      </c>
      <c r="R19" s="82">
        <f t="shared" si="1"/>
        <v>41.30833333333333</v>
      </c>
      <c r="S19" s="28">
        <f t="shared" si="1"/>
        <v>37.90833333333334</v>
      </c>
      <c r="T19" s="82">
        <f t="shared" si="1"/>
        <v>40.477777777777774</v>
      </c>
      <c r="U19" s="28">
        <f t="shared" si="1"/>
        <v>33.25454545454546</v>
      </c>
      <c r="V19" s="82">
        <f t="shared" si="1"/>
        <v>31.43636363636364</v>
      </c>
      <c r="W19" s="28">
        <f t="shared" si="1"/>
        <v>29.6</v>
      </c>
      <c r="X19" s="82">
        <f t="shared" si="1"/>
        <v>64.02727272727272</v>
      </c>
      <c r="Y19" s="28">
        <f t="shared" si="1"/>
        <v>38.358333333333334</v>
      </c>
      <c r="Z19" s="82">
        <f t="shared" si="1"/>
        <v>32.36</v>
      </c>
      <c r="AA19" s="28">
        <f t="shared" si="1"/>
        <v>35.858333333333334</v>
      </c>
      <c r="AB19" s="82">
        <f t="shared" si="1"/>
        <v>28.524999999999995</v>
      </c>
      <c r="AC19" s="28">
        <f t="shared" si="1"/>
        <v>43.68333333333334</v>
      </c>
      <c r="AD19" s="82">
        <f t="shared" si="1"/>
        <v>24.563636363636363</v>
      </c>
      <c r="AE19" s="28">
        <f t="shared" si="1"/>
        <v>32.900000000000006</v>
      </c>
      <c r="AF19" s="82">
        <f t="shared" si="1"/>
        <v>22.549999999999997</v>
      </c>
      <c r="AG19" s="28">
        <f t="shared" si="1"/>
        <v>27.59166666666667</v>
      </c>
      <c r="AH19" s="82">
        <f t="shared" si="1"/>
        <v>29.491666666666664</v>
      </c>
      <c r="AI19" s="28">
        <f t="shared" si="1"/>
        <v>29.666666666666668</v>
      </c>
      <c r="AJ19" s="82">
        <f t="shared" si="1"/>
        <v>32.455555555555556</v>
      </c>
      <c r="AK19" s="28">
        <f>AVERAGE(AK6:AK17)</f>
        <v>65.18333333333334</v>
      </c>
      <c r="AL19" s="82">
        <f>AVERAGE(AL6:AL17)</f>
        <v>58.96666666666666</v>
      </c>
      <c r="AM19" s="81">
        <f>AVERAGE(AM6:AM17)</f>
        <v>35.23636363636364</v>
      </c>
      <c r="AN19" s="81">
        <f>AVERAGE(AN6:AN17)</f>
        <v>14.142857142857144</v>
      </c>
    </row>
    <row r="20" spans="1:60" ht="35.25" thickBot="1">
      <c r="A20" s="17" t="s">
        <v>29</v>
      </c>
      <c r="C20" s="23" t="s">
        <v>22</v>
      </c>
      <c r="D20" s="83">
        <v>40</v>
      </c>
      <c r="E20" s="84">
        <v>40</v>
      </c>
      <c r="F20" s="33">
        <v>40</v>
      </c>
      <c r="G20" s="84">
        <v>40</v>
      </c>
      <c r="H20" s="33">
        <v>40</v>
      </c>
      <c r="I20" s="84">
        <v>40</v>
      </c>
      <c r="J20" s="33">
        <v>40</v>
      </c>
      <c r="K20" s="84">
        <v>40</v>
      </c>
      <c r="L20" s="33">
        <v>40</v>
      </c>
      <c r="M20" s="84">
        <v>40</v>
      </c>
      <c r="N20" s="33">
        <v>40</v>
      </c>
      <c r="O20" s="84">
        <v>40</v>
      </c>
      <c r="P20" s="33">
        <v>40</v>
      </c>
      <c r="Q20" s="84">
        <v>40</v>
      </c>
      <c r="R20" s="33">
        <v>40</v>
      </c>
      <c r="S20" s="84">
        <v>40</v>
      </c>
      <c r="T20" s="33">
        <v>40</v>
      </c>
      <c r="U20" s="84">
        <v>40</v>
      </c>
      <c r="V20" s="33">
        <v>40</v>
      </c>
      <c r="W20" s="84">
        <v>40</v>
      </c>
      <c r="X20" s="33">
        <v>40</v>
      </c>
      <c r="Y20" s="84">
        <v>40</v>
      </c>
      <c r="Z20" s="33">
        <v>40</v>
      </c>
      <c r="AA20" s="84">
        <v>40</v>
      </c>
      <c r="AB20" s="33">
        <v>40</v>
      </c>
      <c r="AC20" s="84">
        <v>40</v>
      </c>
      <c r="AD20" s="33">
        <v>40</v>
      </c>
      <c r="AE20" s="84">
        <v>40</v>
      </c>
      <c r="AF20" s="33">
        <v>40</v>
      </c>
      <c r="AG20" s="84">
        <v>40</v>
      </c>
      <c r="AH20" s="33">
        <v>40</v>
      </c>
      <c r="AI20" s="84">
        <v>40</v>
      </c>
      <c r="AJ20" s="33">
        <v>40</v>
      </c>
      <c r="AK20" s="84">
        <v>40</v>
      </c>
      <c r="AL20" s="33">
        <v>40</v>
      </c>
      <c r="AM20" s="84">
        <v>40</v>
      </c>
      <c r="AN20" s="101">
        <v>40</v>
      </c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</row>
    <row r="21" spans="3:60" ht="26.25" thickBot="1">
      <c r="C21" s="24" t="s">
        <v>54</v>
      </c>
      <c r="D21" s="86">
        <v>0.68</v>
      </c>
      <c r="E21" s="87">
        <v>0.68</v>
      </c>
      <c r="F21" s="86">
        <v>0.68</v>
      </c>
      <c r="G21" s="87">
        <v>0.68</v>
      </c>
      <c r="H21" s="86">
        <v>0.68</v>
      </c>
      <c r="I21" s="87">
        <v>0.68</v>
      </c>
      <c r="J21" s="86">
        <v>0.68</v>
      </c>
      <c r="K21" s="87">
        <v>0.68</v>
      </c>
      <c r="L21" s="86">
        <v>0.68</v>
      </c>
      <c r="M21" s="87">
        <v>0.68</v>
      </c>
      <c r="N21" s="86">
        <v>0.68</v>
      </c>
      <c r="O21" s="87">
        <v>0.68</v>
      </c>
      <c r="P21" s="86">
        <v>0.68</v>
      </c>
      <c r="Q21" s="87">
        <v>0.68</v>
      </c>
      <c r="R21" s="86">
        <v>0.68</v>
      </c>
      <c r="S21" s="87">
        <v>0.68</v>
      </c>
      <c r="T21" s="86">
        <v>0.68</v>
      </c>
      <c r="U21" s="87">
        <v>0.68</v>
      </c>
      <c r="V21" s="86">
        <v>0.68</v>
      </c>
      <c r="W21" s="87">
        <v>0.68</v>
      </c>
      <c r="X21" s="86">
        <v>0.68</v>
      </c>
      <c r="Y21" s="87">
        <v>0.68</v>
      </c>
      <c r="Z21" s="86">
        <v>0.68</v>
      </c>
      <c r="AA21" s="87">
        <v>0.68</v>
      </c>
      <c r="AB21" s="86">
        <v>0.68</v>
      </c>
      <c r="AC21" s="87">
        <v>0.68</v>
      </c>
      <c r="AD21" s="86">
        <v>0.68</v>
      </c>
      <c r="AE21" s="87">
        <v>0.68</v>
      </c>
      <c r="AF21" s="86">
        <v>0.68</v>
      </c>
      <c r="AG21" s="87">
        <v>0.68</v>
      </c>
      <c r="AH21" s="86">
        <v>0.68</v>
      </c>
      <c r="AI21" s="87">
        <v>0.68</v>
      </c>
      <c r="AJ21" s="86">
        <v>0.68</v>
      </c>
      <c r="AK21" s="87">
        <v>0.68</v>
      </c>
      <c r="AL21" s="86">
        <v>0.68</v>
      </c>
      <c r="AM21" s="87">
        <v>0.68</v>
      </c>
      <c r="AN21" s="86">
        <v>0.68</v>
      </c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</row>
    <row r="22" spans="3:60" s="8" customFormat="1" ht="42" customHeight="1" thickBot="1">
      <c r="C22" s="25" t="s">
        <v>23</v>
      </c>
      <c r="D22" s="85">
        <f>D19*D21</f>
        <v>24.956000000000003</v>
      </c>
      <c r="E22" s="85">
        <f aca="true" t="shared" si="2" ref="E22:AM22">E19*E21</f>
        <v>21.3588</v>
      </c>
      <c r="F22" s="85">
        <f t="shared" si="2"/>
        <v>19.346</v>
      </c>
      <c r="G22" s="85">
        <f t="shared" si="2"/>
        <v>27.743999999999996</v>
      </c>
      <c r="H22" s="85">
        <f t="shared" si="2"/>
        <v>25.308363636363637</v>
      </c>
      <c r="I22" s="85">
        <f t="shared" si="2"/>
        <v>25.551</v>
      </c>
      <c r="J22" s="85">
        <f t="shared" si="2"/>
        <v>30.0424</v>
      </c>
      <c r="K22" s="85">
        <f t="shared" si="2"/>
        <v>21.312333333333335</v>
      </c>
      <c r="L22" s="85">
        <f t="shared" si="2"/>
        <v>29.53466666666667</v>
      </c>
      <c r="M22" s="85">
        <f t="shared" si="2"/>
        <v>27.02690909090909</v>
      </c>
      <c r="N22" s="85">
        <f t="shared" si="2"/>
        <v>23.62072727272728</v>
      </c>
      <c r="O22" s="85">
        <f t="shared" si="2"/>
        <v>26.87854545454546</v>
      </c>
      <c r="P22" s="85">
        <f t="shared" si="2"/>
        <v>23.647000000000002</v>
      </c>
      <c r="Q22" s="85">
        <f t="shared" si="2"/>
        <v>26.185666666666663</v>
      </c>
      <c r="R22" s="85">
        <f t="shared" si="2"/>
        <v>28.089666666666666</v>
      </c>
      <c r="S22" s="85">
        <f t="shared" si="2"/>
        <v>25.777666666666672</v>
      </c>
      <c r="T22" s="85">
        <f t="shared" si="2"/>
        <v>27.52488888888889</v>
      </c>
      <c r="U22" s="85">
        <f t="shared" si="2"/>
        <v>22.613090909090914</v>
      </c>
      <c r="V22" s="85">
        <f t="shared" si="2"/>
        <v>21.376727272727276</v>
      </c>
      <c r="W22" s="85">
        <f t="shared" si="2"/>
        <v>20.128000000000004</v>
      </c>
      <c r="X22" s="85">
        <f t="shared" si="2"/>
        <v>43.53854545454545</v>
      </c>
      <c r="Y22" s="85">
        <f t="shared" si="2"/>
        <v>26.08366666666667</v>
      </c>
      <c r="Z22" s="85">
        <f t="shared" si="2"/>
        <v>22.0048</v>
      </c>
      <c r="AA22" s="85">
        <f t="shared" si="2"/>
        <v>24.38366666666667</v>
      </c>
      <c r="AB22" s="85">
        <f t="shared" si="2"/>
        <v>19.397</v>
      </c>
      <c r="AC22" s="85">
        <f t="shared" si="2"/>
        <v>29.70466666666667</v>
      </c>
      <c r="AD22" s="85">
        <f t="shared" si="2"/>
        <v>16.70327272727273</v>
      </c>
      <c r="AE22" s="85">
        <f t="shared" si="2"/>
        <v>22.372000000000007</v>
      </c>
      <c r="AF22" s="85">
        <f t="shared" si="2"/>
        <v>15.334</v>
      </c>
      <c r="AG22" s="85">
        <f t="shared" si="2"/>
        <v>18.762333333333334</v>
      </c>
      <c r="AH22" s="85">
        <f t="shared" si="2"/>
        <v>20.054333333333332</v>
      </c>
      <c r="AI22" s="85">
        <f t="shared" si="2"/>
        <v>20.173333333333336</v>
      </c>
      <c r="AJ22" s="85">
        <f t="shared" si="2"/>
        <v>22.06977777777778</v>
      </c>
      <c r="AK22" s="85">
        <f t="shared" si="2"/>
        <v>44.32466666666667</v>
      </c>
      <c r="AL22" s="85">
        <f t="shared" si="2"/>
        <v>40.09733333333333</v>
      </c>
      <c r="AM22" s="85">
        <f t="shared" si="2"/>
        <v>23.96072727272728</v>
      </c>
      <c r="AN22" s="85">
        <f>AN19*AN21</f>
        <v>9.61714285714286</v>
      </c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 spans="3:77" ht="12.75">
      <c r="C23" t="s">
        <v>55</v>
      </c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</row>
    <row r="24" ht="12.75">
      <c r="C24" t="s">
        <v>56</v>
      </c>
    </row>
    <row r="25" spans="3:4" ht="13.5" thickBot="1">
      <c r="C25" s="9"/>
      <c r="D25" t="s">
        <v>24</v>
      </c>
    </row>
    <row r="26" spans="3:7" ht="12.75">
      <c r="C26" s="10"/>
      <c r="D26" t="s">
        <v>25</v>
      </c>
      <c r="G26" s="66"/>
    </row>
    <row r="27" spans="3:4" ht="12.75">
      <c r="C27" s="11"/>
      <c r="D27" t="s">
        <v>26</v>
      </c>
    </row>
    <row r="30" ht="12.75" hidden="1"/>
    <row r="31" ht="12.75" hidden="1">
      <c r="C31" s="12"/>
    </row>
    <row r="32" ht="12.75" hidden="1"/>
    <row r="33" ht="12.75" hidden="1"/>
    <row r="34" ht="12.75" hidden="1"/>
    <row r="35" ht="12.75">
      <c r="C35" s="26"/>
    </row>
    <row r="36" ht="12.75">
      <c r="C36" s="26"/>
    </row>
    <row r="37" spans="3:4" ht="12.75">
      <c r="C37" s="27"/>
      <c r="D37" s="14"/>
    </row>
    <row r="38" spans="3:4" ht="12.75">
      <c r="C38" s="27"/>
      <c r="D38" s="14"/>
    </row>
    <row r="39" spans="3:4" ht="12.75">
      <c r="C39" s="27"/>
      <c r="D39" s="14"/>
    </row>
    <row r="40" spans="3:22" ht="12.75">
      <c r="C40" s="27"/>
      <c r="D40" s="14"/>
      <c r="Q40" s="36"/>
      <c r="R40" s="36"/>
      <c r="S40" s="36"/>
      <c r="T40" s="36"/>
      <c r="U40" s="36"/>
      <c r="V40" s="36"/>
    </row>
    <row r="41" spans="3:22" ht="12.75">
      <c r="C41" s="27"/>
      <c r="D41" s="14"/>
      <c r="Q41" s="36"/>
      <c r="R41" s="37"/>
      <c r="S41" s="36"/>
      <c r="T41" s="36"/>
      <c r="U41" s="37"/>
      <c r="V41" s="36"/>
    </row>
    <row r="42" spans="3:22" ht="12.75">
      <c r="C42" s="14"/>
      <c r="D42" s="14"/>
      <c r="Q42" s="36"/>
      <c r="R42" s="37"/>
      <c r="S42" s="36"/>
      <c r="T42" s="36"/>
      <c r="U42" s="37"/>
      <c r="V42" s="36"/>
    </row>
    <row r="43" spans="3:22" ht="12.75">
      <c r="C43" s="14"/>
      <c r="D43" s="14"/>
      <c r="Q43" s="36"/>
      <c r="R43" s="31"/>
      <c r="S43" s="36"/>
      <c r="T43" s="36"/>
      <c r="U43" s="31"/>
      <c r="V43" s="36"/>
    </row>
    <row r="44" spans="3:22" ht="12.75">
      <c r="C44" s="14"/>
      <c r="D44" s="14"/>
      <c r="Q44" s="36"/>
      <c r="R44" s="32"/>
      <c r="S44" s="36"/>
      <c r="T44" s="36"/>
      <c r="U44" s="33"/>
      <c r="V44" s="36"/>
    </row>
    <row r="45" spans="3:22" ht="12.75">
      <c r="C45" s="14"/>
      <c r="D45" s="14"/>
      <c r="Q45" s="36"/>
      <c r="R45" s="32"/>
      <c r="S45" s="36"/>
      <c r="T45" s="36"/>
      <c r="U45" s="33"/>
      <c r="V45" s="36"/>
    </row>
    <row r="46" spans="3:22" ht="12.75">
      <c r="C46" s="14"/>
      <c r="D46" s="14"/>
      <c r="Q46" s="36"/>
      <c r="R46" s="32"/>
      <c r="S46" s="36"/>
      <c r="T46" s="36"/>
      <c r="U46" s="33"/>
      <c r="V46" s="36"/>
    </row>
    <row r="47" spans="3:22" ht="12.75">
      <c r="C47" s="14"/>
      <c r="D47" s="14"/>
      <c r="Q47" s="36"/>
      <c r="R47" s="33"/>
      <c r="S47" s="36"/>
      <c r="T47" s="36"/>
      <c r="U47" s="33"/>
      <c r="V47" s="36"/>
    </row>
    <row r="48" spans="3:22" ht="12.75">
      <c r="C48" s="18"/>
      <c r="Q48" s="36"/>
      <c r="R48" s="33"/>
      <c r="S48" s="36"/>
      <c r="T48" s="36"/>
      <c r="U48" s="33"/>
      <c r="V48" s="36"/>
    </row>
    <row r="49" spans="3:22" ht="12.75">
      <c r="C49" s="15"/>
      <c r="D49" s="15"/>
      <c r="E49" s="1"/>
      <c r="F49" s="1"/>
      <c r="G49" s="16"/>
      <c r="Q49" s="36"/>
      <c r="R49" s="32"/>
      <c r="S49" s="36"/>
      <c r="T49" s="36"/>
      <c r="U49" s="33"/>
      <c r="V49" s="36"/>
    </row>
    <row r="50" spans="3:22" ht="12.75">
      <c r="C50" s="15"/>
      <c r="D50" s="15"/>
      <c r="E50" s="1"/>
      <c r="F50" s="1"/>
      <c r="G50" s="16"/>
      <c r="Q50" s="36"/>
      <c r="R50" s="33"/>
      <c r="S50" s="36"/>
      <c r="T50" s="36"/>
      <c r="U50" s="33"/>
      <c r="V50" s="36"/>
    </row>
    <row r="51" spans="3:22" ht="12.75">
      <c r="C51" s="15"/>
      <c r="D51" s="15"/>
      <c r="E51" s="1"/>
      <c r="F51" s="1"/>
      <c r="G51" s="16"/>
      <c r="Q51" s="36"/>
      <c r="R51" s="33"/>
      <c r="S51" s="36"/>
      <c r="T51" s="36"/>
      <c r="U51" s="33"/>
      <c r="V51" s="36"/>
    </row>
    <row r="52" spans="3:22" ht="12.75">
      <c r="C52" s="15"/>
      <c r="D52" s="15"/>
      <c r="E52" s="1"/>
      <c r="F52" s="1"/>
      <c r="G52" s="16"/>
      <c r="Q52" s="36"/>
      <c r="R52" s="33"/>
      <c r="S52" s="36"/>
      <c r="T52" s="36"/>
      <c r="U52" s="33"/>
      <c r="V52" s="36"/>
    </row>
    <row r="53" spans="3:22" ht="12.75">
      <c r="C53" s="15"/>
      <c r="D53" s="15"/>
      <c r="E53" s="1"/>
      <c r="F53" s="1"/>
      <c r="G53" s="16"/>
      <c r="Q53" s="36"/>
      <c r="R53" s="33"/>
      <c r="S53" s="36"/>
      <c r="T53" s="36"/>
      <c r="U53" s="33"/>
      <c r="V53" s="36"/>
    </row>
    <row r="54" spans="3:22" ht="12.75">
      <c r="C54" s="15"/>
      <c r="D54" s="15"/>
      <c r="E54" s="1"/>
      <c r="F54" s="1"/>
      <c r="G54" s="16"/>
      <c r="Q54" s="36"/>
      <c r="R54" s="33"/>
      <c r="S54" s="36"/>
      <c r="T54" s="36"/>
      <c r="U54" s="33"/>
      <c r="V54" s="36"/>
    </row>
    <row r="55" spans="3:22" ht="12.75">
      <c r="C55" s="15"/>
      <c r="D55" s="15"/>
      <c r="E55" s="1"/>
      <c r="F55" s="1"/>
      <c r="G55" s="16"/>
      <c r="Q55" s="36"/>
      <c r="R55" s="33"/>
      <c r="S55" s="36"/>
      <c r="T55" s="36"/>
      <c r="U55" s="33"/>
      <c r="V55" s="36"/>
    </row>
    <row r="56" spans="3:22" ht="12.75">
      <c r="C56" s="15"/>
      <c r="D56" s="15"/>
      <c r="E56" s="1"/>
      <c r="F56" s="1"/>
      <c r="G56" s="16"/>
      <c r="Q56" s="36"/>
      <c r="R56" s="34"/>
      <c r="S56" s="36"/>
      <c r="T56" s="36"/>
      <c r="U56" s="34"/>
      <c r="V56" s="36"/>
    </row>
    <row r="57" spans="3:22" ht="12.75">
      <c r="C57" s="15"/>
      <c r="D57" s="15"/>
      <c r="E57" s="1"/>
      <c r="F57" s="1"/>
      <c r="G57" s="16"/>
      <c r="Q57" s="36"/>
      <c r="R57" s="33"/>
      <c r="S57" s="36"/>
      <c r="T57" s="36"/>
      <c r="U57" s="33"/>
      <c r="V57" s="36"/>
    </row>
    <row r="58" spans="3:22" ht="12.75">
      <c r="C58" s="15"/>
      <c r="D58" s="15"/>
      <c r="E58" s="1"/>
      <c r="F58" s="1"/>
      <c r="G58" s="16"/>
      <c r="Q58" s="36"/>
      <c r="R58" s="35"/>
      <c r="S58" s="36"/>
      <c r="T58" s="36"/>
      <c r="U58" s="35"/>
      <c r="V58" s="36"/>
    </row>
    <row r="59" spans="3:22" ht="12.75">
      <c r="C59" s="15"/>
      <c r="D59" s="15"/>
      <c r="E59" s="1"/>
      <c r="F59" s="1"/>
      <c r="G59" s="16"/>
      <c r="Q59" s="36"/>
      <c r="R59" s="34"/>
      <c r="S59" s="36"/>
      <c r="T59" s="36"/>
      <c r="U59" s="34"/>
      <c r="V59" s="36"/>
    </row>
    <row r="60" spans="3:22" ht="12.75">
      <c r="C60" s="15"/>
      <c r="D60" s="15"/>
      <c r="E60" s="1"/>
      <c r="F60" s="1"/>
      <c r="G60" s="16"/>
      <c r="Q60" s="36"/>
      <c r="R60" s="36"/>
      <c r="S60" s="36"/>
      <c r="T60" s="36"/>
      <c r="U60" s="36"/>
      <c r="V60" s="36"/>
    </row>
  </sheetData>
  <sheetProtection/>
  <conditionalFormatting sqref="R59:X59 D19:AN19 R56:X56 D22:AN22">
    <cfRule type="cellIs" priority="1" dxfId="1" operator="between" stopIfTrue="1">
      <formula>36</formula>
      <formula>39.99999999</formula>
    </cfRule>
    <cfRule type="cellIs" priority="2" dxfId="0" operator="greaterThanOrEqual" stopIfTrue="1">
      <formula>40</formula>
    </cfRule>
  </conditionalFormatting>
  <printOptions/>
  <pageMargins left="0.75" right="0.75" top="1" bottom="1" header="0.5" footer="0.5"/>
  <pageSetup fitToHeight="1" fitToWidth="1" horizontalDpi="600" verticalDpi="600" orientation="landscape" paperSize="8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Flitney</dc:creator>
  <cp:keywords/>
  <dc:description/>
  <cp:lastModifiedBy>ayan chakravartty</cp:lastModifiedBy>
  <cp:lastPrinted>2012-04-24T15:08:16Z</cp:lastPrinted>
  <dcterms:created xsi:type="dcterms:W3CDTF">2007-02-27T16:18:09Z</dcterms:created>
  <dcterms:modified xsi:type="dcterms:W3CDTF">2013-06-26T14:31:44Z</dcterms:modified>
  <cp:category/>
  <cp:version/>
  <cp:contentType/>
  <cp:contentStatus/>
</cp:coreProperties>
</file>